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2\"/>
    </mc:Choice>
  </mc:AlternateContent>
  <xr:revisionPtr revIDLastSave="0" documentId="8_{968D6D48-A94E-49E3-8418-9A1674954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  <sheet name="Folha1" sheetId="2" r:id="rId2"/>
  </sheets>
  <definedNames>
    <definedName name="_xlnm.Print_Area" localSheetId="0">Relatório!$A$1:$U$165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W38" i="1" l="1"/>
  <c r="Y38" i="1" s="1"/>
  <c r="J29" i="1"/>
  <c r="L37" i="1" l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K29" i="1"/>
  <c r="L29" i="1"/>
  <c r="H35" i="1"/>
  <c r="H34" i="1"/>
  <c r="H33" i="1"/>
  <c r="H32" i="1"/>
  <c r="H31" i="1"/>
  <c r="H30" i="1"/>
  <c r="H29" i="1"/>
  <c r="M38" i="1" l="1"/>
  <c r="O38" i="1" s="1"/>
  <c r="W37" i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M39" i="1" l="1"/>
  <c r="W39" i="1"/>
</calcChain>
</file>

<file path=xl/sharedStrings.xml><?xml version="1.0" encoding="utf-8"?>
<sst xmlns="http://schemas.openxmlformats.org/spreadsheetml/2006/main" count="114" uniqueCount="105">
  <si>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</si>
  <si>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</si>
  <si>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</si>
  <si>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</si>
  <si>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</si>
  <si>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</si>
  <si>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</si>
  <si>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</si>
  <si>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</si>
  <si>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</si>
  <si>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</si>
  <si>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</si>
  <si>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</si>
  <si>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</si>
  <si>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>PLANO DE SEGURANÇA</t>
  </si>
  <si>
    <t>Respeito das exigências e conteúdo em relação ao plano standard</t>
  </si>
  <si>
    <t>Aplicação prática do Plano de Segurança durante a prova</t>
  </si>
  <si>
    <t>Qualidade e clareza dos mapas das PEC mostrando os itinerários de evacuação, percursos alternativos, etc.</t>
  </si>
  <si>
    <t>Locais de saída de emergência claramente indicados no Plano de Segurança e CI. Facilidade de identificação no local com Inter-rádio</t>
  </si>
  <si>
    <t>Saídas e percursos de emergência libertos para utilização imediata</t>
  </si>
  <si>
    <t>SEGURANÇA</t>
  </si>
  <si>
    <t>VIATURAS "0"</t>
  </si>
  <si>
    <t xml:space="preserve">Eficácia das viaturas de segurança </t>
  </si>
  <si>
    <t xml:space="preserve">Eficácia viaturas "0" - sempre 2 permanentes </t>
  </si>
  <si>
    <t>Utilização de cartas de controlo; procedimentos de partida e de chegada das PEC</t>
  </si>
  <si>
    <t>Viaturas "0" equipadas com luz rotativa e sirene</t>
  </si>
  <si>
    <t>Contactos regulares com o COR</t>
  </si>
  <si>
    <t>Ajustabilidade dos horários para os carros "0", de abertura e oficiais</t>
  </si>
  <si>
    <t>VIATURAS DE INTERVENÇÃO - OPERADORES</t>
  </si>
  <si>
    <t>Viaturas de intervenção rápida - Localização. Equipamento. Capacidade de intervenção e de socorro</t>
  </si>
  <si>
    <t>Dispositivos luta antifogo - Localização. Possibilidade de percorrerem rapidamente as PEC</t>
  </si>
  <si>
    <t>Viaturas / Equipas de assistência médica localizadas nos pontos intermédios das PEC</t>
  </si>
  <si>
    <t>SEGURANÇA DAS EQUIPAS</t>
  </si>
  <si>
    <t>Controlo permanente viatura a viatura nas PEC - Eficácia e utilidade do sistema utilizado (GPS, rádio, tracking, etc.)</t>
  </si>
  <si>
    <t>Estradas / caminhos adjacentes bloqueados e guardados</t>
  </si>
  <si>
    <t>Hospitais em alerta, identificados no Plano de Segurança e no Caderno Itinerários</t>
  </si>
  <si>
    <t>Capacidade de intervenção imediata em caso de emergência</t>
  </si>
  <si>
    <t>SEGURANÇA DOS ESPECTADORES</t>
  </si>
  <si>
    <t>Zonas interditas a espectadores nas PEC - delimitadas, vigiadas e corretamente sinalizadas</t>
  </si>
  <si>
    <t>Zonas reservadas aos espectadores claramente sinalizadas, controladas e protegidas</t>
  </si>
  <si>
    <t>Comissários de estrada / polícias em número suficiente para controlar os espectadores</t>
  </si>
  <si>
    <t>PONTOS SUPLEMENTARES</t>
  </si>
  <si>
    <t>Condições de segurança do percurso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</si>
  <si>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</si>
  <si>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</si>
  <si>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</si>
  <si>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</si>
  <si>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</si>
  <si>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</si>
  <si>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</si>
  <si>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(Sobre este nível a FPAK pode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</si>
  <si>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</si>
  <si>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</si>
  <si>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</si>
  <si>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</si>
  <si>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</si>
  <si>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</si>
  <si>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</si>
  <si>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</si>
  <si>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</si>
  <si>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</si>
  <si>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</si>
  <si>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</si>
  <si>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 xml:space="preserve"> </t>
  </si>
  <si>
    <t>Observações:</t>
  </si>
  <si>
    <t>8. Promoção</t>
  </si>
  <si>
    <t>Plano de Segurança Público ( Contenção / Evacuação / Informação )</t>
  </si>
  <si>
    <t>9. Rallye Guide / Publico</t>
  </si>
  <si>
    <t>Comentários a apresentar à Direcção da FPAK</t>
  </si>
  <si>
    <t>10. Sustentabilidade</t>
  </si>
  <si>
    <t xml:space="preserve">Ambulâncias – Localização. Equipamento. </t>
  </si>
  <si>
    <t>Viatura do (s) médico (s) com equipamento de intervenção. Equipas médicas.</t>
  </si>
  <si>
    <t>Comentários adiconais sobre a competição</t>
  </si>
  <si>
    <t>Comentários apresentados ao Organizador no final da campetição</t>
  </si>
  <si>
    <t>SHAKEDOWN / QUALIFYING (Se aplicável)</t>
  </si>
  <si>
    <t>SUPER-ESPECIAL / CITY STAGE (Se aplicável)</t>
  </si>
  <si>
    <t>13.1</t>
  </si>
  <si>
    <t>13.2</t>
  </si>
  <si>
    <t>13.3</t>
  </si>
  <si>
    <t>13.4</t>
  </si>
  <si>
    <t>13.5</t>
  </si>
  <si>
    <t>14.1</t>
  </si>
  <si>
    <t>14.2</t>
  </si>
  <si>
    <t>14.3</t>
  </si>
  <si>
    <t>14.4</t>
  </si>
  <si>
    <t>14.5</t>
  </si>
  <si>
    <t>14.6</t>
  </si>
  <si>
    <t>14.7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</si>
  <si>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</si>
  <si>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</si>
  <si>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</si>
  <si>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</si>
  <si>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</si>
  <si>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</si>
  <si>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</si>
  <si>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</si>
  <si>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</si>
  <si>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18.1</t>
  </si>
  <si>
    <t>18.2</t>
  </si>
  <si>
    <t>17.1</t>
  </si>
  <si>
    <t>17.2</t>
  </si>
  <si>
    <t>17.3</t>
  </si>
  <si>
    <t>17.4</t>
  </si>
  <si>
    <t>19.1</t>
  </si>
  <si>
    <t>Condições e meios de segurança equiparáveis a PEC ao abrigo do Anexo III PER's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</si>
</sst>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 applyFont="1" applyAlignment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wrapText="1"/>
    </xf>
    <xf numFmtId="0" fontId="0" fillId="0" borderId="0" xfId="0" applyFont="1" applyAlignment="1"/>
    <xf numFmtId="0" fontId="6" fillId="0" borderId="0" xfId="0" applyFont="1" applyFill="1" applyBorder="1"/>
    <xf numFmtId="0" fontId="6" fillId="3" borderId="0" xfId="0" applyFont="1" applyFill="1" applyBorder="1"/>
    <xf numFmtId="0" fontId="8" fillId="3" borderId="0" xfId="0" applyFont="1" applyFill="1" applyProtection="1"/>
    <xf numFmtId="0" fontId="8" fillId="0" borderId="0" xfId="0" applyFont="1" applyProtection="1"/>
    <xf numFmtId="0" fontId="8" fillId="3" borderId="1" xfId="0" applyFont="1" applyFill="1" applyBorder="1" applyProtection="1"/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Protection="1"/>
    <xf numFmtId="0" fontId="8" fillId="3" borderId="2" xfId="0" applyFont="1" applyFill="1" applyBorder="1" applyAlignment="1" applyProtection="1">
      <alignment horizontal="center" vertical="center"/>
    </xf>
    <xf numFmtId="0" fontId="9" fillId="3" borderId="0" xfId="0" applyFont="1" applyFill="1" applyProtection="1"/>
    <xf numFmtId="0" fontId="0" fillId="3" borderId="0" xfId="0" applyFont="1" applyFill="1" applyAlignment="1"/>
    <xf numFmtId="0" fontId="6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7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17" fillId="0" borderId="2" xfId="0" applyFont="1" applyBorder="1" applyProtection="1">
      <protection locked="0"/>
    </xf>
    <xf numFmtId="0" fontId="18" fillId="3" borderId="0" xfId="0" applyFont="1" applyFill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19" fillId="7" borderId="37" xfId="0" applyFont="1" applyFill="1" applyBorder="1" applyAlignment="1" applyProtection="1">
      <alignment horizontal="center" vertical="center" wrapText="1"/>
      <protection locked="0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7" borderId="41" xfId="0" applyFont="1" applyFill="1" applyBorder="1" applyAlignment="1" applyProtection="1">
      <alignment horizontal="center" vertical="center" wrapText="1"/>
      <protection locked="0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19" fillId="7" borderId="44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9" fillId="8" borderId="49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19" fillId="2" borderId="53" xfId="0" applyFont="1" applyFill="1" applyBorder="1" applyAlignment="1" applyProtection="1">
      <alignment horizontal="center" vertical="center" wrapText="1"/>
      <protection locked="0"/>
    </xf>
    <xf numFmtId="0" fontId="19" fillId="2" borderId="54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Protection="1">
      <protection locked="0"/>
    </xf>
    <xf numFmtId="0" fontId="19" fillId="8" borderId="35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19" fillId="7" borderId="57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19" fillId="7" borderId="60" xfId="0" applyFont="1" applyFill="1" applyBorder="1" applyAlignment="1" applyProtection="1">
      <alignment horizontal="center" vertical="center" wrapText="1"/>
      <protection locked="0"/>
    </xf>
    <xf numFmtId="0" fontId="19" fillId="8" borderId="45" xfId="0" applyFont="1" applyFill="1" applyBorder="1" applyAlignment="1" applyProtection="1">
      <alignment horizontal="center" vertical="center" wrapText="1"/>
      <protection locked="0"/>
    </xf>
    <xf numFmtId="0" fontId="19" fillId="7" borderId="62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2" borderId="64" xfId="0" applyFont="1" applyFill="1" applyBorder="1" applyAlignment="1" applyProtection="1">
      <alignment horizontal="center" vertical="center" wrapText="1"/>
      <protection locked="0"/>
    </xf>
    <xf numFmtId="0" fontId="19" fillId="7" borderId="64" xfId="0" applyFont="1" applyFill="1" applyBorder="1" applyAlignment="1" applyProtection="1">
      <alignment horizontal="center" vertical="center" wrapText="1"/>
      <protection locked="0"/>
    </xf>
    <xf numFmtId="0" fontId="21" fillId="2" borderId="65" xfId="0" applyFont="1" applyFill="1" applyBorder="1" applyAlignment="1" applyProtection="1">
      <alignment horizontal="left" vertical="top" wrapText="1"/>
      <protection locked="0"/>
    </xf>
    <xf numFmtId="0" fontId="21" fillId="2" borderId="66" xfId="0" applyFont="1" applyFill="1" applyBorder="1" applyAlignment="1" applyProtection="1">
      <alignment horizontal="left" vertical="top" wrapText="1"/>
      <protection locked="0"/>
    </xf>
    <xf numFmtId="0" fontId="10" fillId="6" borderId="47" xfId="0" applyFont="1" applyFill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19" fillId="2" borderId="61" xfId="0" applyFont="1" applyFill="1" applyBorder="1" applyAlignment="1" applyProtection="1">
      <alignment horizontal="center" vertical="center" wrapText="1"/>
      <protection locked="0"/>
    </xf>
    <xf numFmtId="0" fontId="19" fillId="2" borderId="62" xfId="0" applyFont="1" applyFill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64" xfId="0" applyFont="1" applyBorder="1" applyAlignment="1" applyProtection="1">
      <alignment horizontal="center" vertical="center" wrapText="1"/>
      <protection locked="0"/>
    </xf>
    <xf numFmtId="0" fontId="19" fillId="0" borderId="62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19" fillId="0" borderId="64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Protection="1">
      <protection locked="0"/>
    </xf>
    <xf numFmtId="0" fontId="7" fillId="2" borderId="71" xfId="0" applyFont="1" applyFill="1" applyBorder="1" applyAlignment="1" applyProtection="1">
      <alignment horizontal="center" vertical="center" wrapText="1"/>
      <protection locked="0"/>
    </xf>
    <xf numFmtId="0" fontId="7" fillId="2" borderId="72" xfId="0" applyFont="1" applyFill="1" applyBorder="1" applyAlignment="1" applyProtection="1">
      <alignment horizontal="center" vertical="center" wrapText="1"/>
      <protection locked="0"/>
    </xf>
    <xf numFmtId="0" fontId="19" fillId="9" borderId="72" xfId="0" applyFont="1" applyFill="1" applyBorder="1" applyAlignment="1" applyProtection="1">
      <alignment horizontal="center" vertical="center" wrapText="1"/>
      <protection locked="0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7" fillId="2" borderId="74" xfId="0" applyFont="1" applyFill="1" applyBorder="1" applyAlignment="1" applyProtection="1">
      <alignment horizontal="center" vertical="top" wrapText="1"/>
      <protection locked="0"/>
    </xf>
    <xf numFmtId="0" fontId="19" fillId="2" borderId="39" xfId="0" applyFont="1" applyFill="1" applyBorder="1" applyAlignment="1" applyProtection="1">
      <alignment horizontal="center" vertical="top" wrapText="1"/>
      <protection locked="0"/>
    </xf>
    <xf numFmtId="0" fontId="7" fillId="9" borderId="39" xfId="0" applyFont="1" applyFill="1" applyBorder="1" applyAlignment="1" applyProtection="1">
      <alignment horizontal="center" vertical="top" wrapText="1"/>
      <protection locked="0"/>
    </xf>
    <xf numFmtId="0" fontId="7" fillId="2" borderId="39" xfId="0" applyFont="1" applyFill="1" applyBorder="1" applyAlignment="1" applyProtection="1">
      <alignment horizontal="center" vertical="top" wrapText="1"/>
      <protection locked="0"/>
    </xf>
    <xf numFmtId="0" fontId="7" fillId="2" borderId="75" xfId="0" applyFont="1" applyFill="1" applyBorder="1" applyAlignment="1" applyProtection="1">
      <alignment horizontal="center" vertical="top" wrapText="1"/>
      <protection locked="0"/>
    </xf>
    <xf numFmtId="0" fontId="7" fillId="2" borderId="76" xfId="0" applyFont="1" applyFill="1" applyBorder="1" applyAlignment="1" applyProtection="1">
      <alignment horizontal="center" vertical="top" wrapText="1"/>
      <protection locked="0"/>
    </xf>
    <xf numFmtId="0" fontId="7" fillId="2" borderId="41" xfId="0" applyFont="1" applyFill="1" applyBorder="1" applyAlignment="1" applyProtection="1">
      <alignment horizontal="center" vertical="top" wrapText="1"/>
      <protection locked="0"/>
    </xf>
    <xf numFmtId="0" fontId="19" fillId="9" borderId="41" xfId="0" applyFont="1" applyFill="1" applyBorder="1" applyAlignment="1" applyProtection="1">
      <alignment horizontal="center" vertical="top" wrapText="1"/>
      <protection locked="0"/>
    </xf>
    <xf numFmtId="0" fontId="7" fillId="10" borderId="41" xfId="0" applyFont="1" applyFill="1" applyBorder="1" applyAlignment="1" applyProtection="1">
      <alignment horizontal="center" vertical="top" wrapText="1"/>
      <protection locked="0"/>
    </xf>
    <xf numFmtId="0" fontId="7" fillId="10" borderId="77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Alignment="1" applyProtection="1">
      <protection locked="0"/>
    </xf>
    <xf numFmtId="0" fontId="7" fillId="2" borderId="78" xfId="0" applyFont="1" applyFill="1" applyBorder="1" applyAlignment="1" applyProtection="1">
      <alignment horizontal="center" vertical="top" wrapText="1"/>
      <protection locked="0"/>
    </xf>
    <xf numFmtId="0" fontId="7" fillId="2" borderId="79" xfId="0" applyFont="1" applyFill="1" applyBorder="1" applyAlignment="1" applyProtection="1">
      <alignment horizontal="center" vertical="top" wrapText="1"/>
      <protection locked="0"/>
    </xf>
    <xf numFmtId="0" fontId="7" fillId="9" borderId="79" xfId="0" applyFont="1" applyFill="1" applyBorder="1" applyAlignment="1" applyProtection="1">
      <alignment horizontal="center" vertical="top" wrapText="1"/>
      <protection locked="0"/>
    </xf>
    <xf numFmtId="0" fontId="19" fillId="2" borderId="79" xfId="0" applyFont="1" applyFill="1" applyBorder="1" applyAlignment="1" applyProtection="1">
      <alignment horizontal="center" vertical="top" wrapText="1"/>
      <protection locked="0"/>
    </xf>
    <xf numFmtId="0" fontId="7" fillId="2" borderId="8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1" fillId="0" borderId="31" xfId="0" applyFont="1" applyBorder="1" applyProtection="1">
      <protection locked="0"/>
    </xf>
    <xf numFmtId="0" fontId="1" fillId="0" borderId="8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82" xfId="0" applyFont="1" applyFill="1" applyBorder="1" applyAlignment="1" applyProtection="1">
      <alignment horizontal="center" vertical="center" wrapText="1"/>
      <protection locked="0"/>
    </xf>
    <xf numFmtId="0" fontId="19" fillId="0" borderId="83" xfId="0" applyFont="1" applyFill="1" applyBorder="1" applyAlignment="1" applyProtection="1">
      <alignment horizontal="center" vertical="center" wrapText="1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5" borderId="13" xfId="0" applyFont="1" applyFill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164" fontId="15" fillId="0" borderId="6" xfId="0" applyNumberFormat="1" applyFont="1" applyBorder="1" applyAlignment="1" applyProtection="1">
      <alignment horizontal="center" vertical="center"/>
      <protection locked="0"/>
    </xf>
    <xf numFmtId="0" fontId="17" fillId="11" borderId="15" xfId="0" applyFont="1" applyFill="1" applyBorder="1" applyProtection="1">
      <protection locked="0"/>
    </xf>
    <xf numFmtId="0" fontId="17" fillId="11" borderId="10" xfId="0" applyFont="1" applyFill="1" applyBorder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6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0" fillId="0" borderId="0" xfId="0" applyFont="1" applyAlignment="1"/>
    <xf numFmtId="0" fontId="17" fillId="0" borderId="18" xfId="0" applyFont="1" applyBorder="1" applyProtection="1">
      <protection locked="0"/>
    </xf>
    <xf numFmtId="0" fontId="17" fillId="0" borderId="17" xfId="0" applyFont="1" applyBorder="1" applyProtection="1">
      <protection locked="0"/>
    </xf>
    <xf numFmtId="0" fontId="19" fillId="0" borderId="41" xfId="0" applyFont="1" applyFill="1" applyBorder="1" applyAlignment="1" applyProtection="1">
      <alignment horizontal="center" vertical="center" wrapText="1"/>
      <protection locked="0"/>
    </xf>
    <xf numFmtId="0" fontId="19" fillId="7" borderId="88" xfId="0" applyFont="1" applyFill="1" applyBorder="1" applyAlignment="1" applyProtection="1">
      <alignment horizontal="center" vertical="center" wrapText="1"/>
      <protection locked="0"/>
    </xf>
    <xf numFmtId="0" fontId="19" fillId="7" borderId="89" xfId="0" applyFont="1" applyFill="1" applyBorder="1" applyAlignment="1" applyProtection="1">
      <alignment horizontal="center" vertical="center" wrapText="1"/>
      <protection locked="0"/>
    </xf>
    <xf numFmtId="0" fontId="19" fillId="7" borderId="90" xfId="0" applyFont="1" applyFill="1" applyBorder="1" applyAlignment="1" applyProtection="1">
      <alignment horizontal="center" vertical="center" wrapText="1"/>
      <protection locked="0"/>
    </xf>
    <xf numFmtId="0" fontId="19" fillId="7" borderId="93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vertical="center" wrapText="1"/>
      <protection locked="0"/>
    </xf>
    <xf numFmtId="0" fontId="19" fillId="15" borderId="41" xfId="0" applyFont="1" applyFill="1" applyBorder="1" applyAlignment="1" applyProtection="1">
      <alignment horizontal="center" vertical="center" wrapText="1"/>
      <protection locked="0"/>
    </xf>
    <xf numFmtId="0" fontId="19" fillId="15" borderId="2" xfId="0" applyFont="1" applyFill="1" applyBorder="1" applyAlignment="1" applyProtection="1">
      <alignment horizontal="center" vertical="center" wrapText="1"/>
      <protection locked="0"/>
    </xf>
    <xf numFmtId="0" fontId="19" fillId="15" borderId="87" xfId="0" applyFont="1" applyFill="1" applyBorder="1" applyAlignment="1" applyProtection="1">
      <alignment horizontal="center" vertical="center" wrapText="1"/>
      <protection locked="0"/>
    </xf>
    <xf numFmtId="0" fontId="19" fillId="15" borderId="85" xfId="0" applyFont="1" applyFill="1" applyBorder="1" applyAlignment="1" applyProtection="1">
      <alignment horizontal="center" vertical="center" wrapText="1"/>
      <protection locked="0"/>
    </xf>
    <xf numFmtId="0" fontId="19" fillId="15" borderId="86" xfId="0" applyFont="1" applyFill="1" applyBorder="1" applyAlignment="1" applyProtection="1">
      <alignment horizontal="center" vertical="center" wrapText="1"/>
      <protection locked="0"/>
    </xf>
    <xf numFmtId="0" fontId="19" fillId="15" borderId="64" xfId="0" applyFont="1" applyFill="1" applyBorder="1" applyAlignment="1" applyProtection="1">
      <alignment horizontal="center" vertical="center" wrapText="1"/>
      <protection locked="0"/>
    </xf>
    <xf numFmtId="0" fontId="19" fillId="15" borderId="63" xfId="0" applyFont="1" applyFill="1" applyBorder="1" applyAlignment="1" applyProtection="1">
      <alignment horizontal="center" vertical="center" wrapText="1"/>
      <protection locked="0"/>
    </xf>
    <xf numFmtId="0" fontId="7" fillId="3" borderId="5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19" fillId="15" borderId="84" xfId="0" applyFont="1" applyFill="1" applyBorder="1" applyAlignment="1" applyProtection="1">
      <alignment horizontal="center" vertical="center" wrapText="1"/>
      <protection locked="0"/>
    </xf>
    <xf numFmtId="0" fontId="22" fillId="8" borderId="45" xfId="0" applyFont="1" applyFill="1" applyBorder="1" applyAlignment="1" applyProtection="1">
      <alignment horizontal="center" vertical="center" wrapText="1"/>
      <protection locked="0"/>
    </xf>
    <xf numFmtId="0" fontId="10" fillId="19" borderId="35" xfId="0" applyFont="1" applyFill="1" applyBorder="1" applyAlignment="1" applyProtection="1">
      <alignment horizontal="center" vertical="center" wrapText="1"/>
      <protection locked="0"/>
    </xf>
    <xf numFmtId="0" fontId="7" fillId="3" borderId="82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center" wrapText="1"/>
      <protection locked="0"/>
    </xf>
    <xf numFmtId="0" fontId="7" fillId="3" borderId="84" xfId="0" applyFont="1" applyFill="1" applyBorder="1" applyAlignment="1" applyProtection="1">
      <alignment horizontal="center" vertical="center" wrapText="1"/>
      <protection locked="0"/>
    </xf>
    <xf numFmtId="0" fontId="19" fillId="16" borderId="8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7" fillId="0" borderId="117" xfId="0" applyFont="1" applyBorder="1" applyAlignment="1" applyProtection="1">
      <alignment horizontal="center" vertical="center" wrapText="1"/>
      <protection locked="0"/>
    </xf>
    <xf numFmtId="0" fontId="7" fillId="0" borderId="118" xfId="0" applyFont="1" applyBorder="1" applyAlignment="1" applyProtection="1">
      <alignment horizontal="center" vertical="center" wrapText="1"/>
      <protection locked="0"/>
    </xf>
    <xf numFmtId="0" fontId="19" fillId="7" borderId="118" xfId="0" applyFont="1" applyFill="1" applyBorder="1" applyAlignment="1" applyProtection="1">
      <alignment horizontal="center" vertical="center" wrapText="1"/>
      <protection locked="0"/>
    </xf>
    <xf numFmtId="0" fontId="7" fillId="0" borderId="119" xfId="0" applyFont="1" applyBorder="1" applyAlignment="1" applyProtection="1">
      <alignment horizontal="center" vertical="center" wrapText="1"/>
      <protection locked="0"/>
    </xf>
    <xf numFmtId="0" fontId="15" fillId="4" borderId="120" xfId="0" applyFont="1" applyFill="1" applyBorder="1" applyAlignment="1" applyProtection="1">
      <alignment horizontal="center" vertical="center"/>
      <protection locked="0"/>
    </xf>
    <xf numFmtId="0" fontId="23" fillId="4" borderId="121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17" fillId="0" borderId="122" xfId="0" applyFont="1" applyBorder="1" applyProtection="1">
      <protection locked="0"/>
    </xf>
    <xf numFmtId="164" fontId="15" fillId="0" borderId="17" xfId="0" applyNumberFormat="1" applyFont="1" applyBorder="1" applyAlignment="1" applyProtection="1">
      <alignment horizontal="center" vertical="center"/>
      <protection locked="0"/>
    </xf>
    <xf numFmtId="0" fontId="17" fillId="11" borderId="123" xfId="0" applyFont="1" applyFill="1" applyBorder="1" applyProtection="1">
      <protection locked="0"/>
    </xf>
    <xf numFmtId="0" fontId="19" fillId="2" borderId="124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/>
    <xf numFmtId="0" fontId="19" fillId="0" borderId="83" xfId="0" applyFont="1" applyBorder="1" applyAlignment="1" applyProtection="1">
      <alignment horizontal="center" vertical="center" wrapText="1"/>
      <protection locked="0"/>
    </xf>
    <xf numFmtId="0" fontId="19" fillId="7" borderId="83" xfId="0" applyFont="1" applyFill="1" applyBorder="1" applyAlignment="1" applyProtection="1">
      <alignment horizontal="center" vertical="center" wrapText="1"/>
      <protection locked="0"/>
    </xf>
    <xf numFmtId="0" fontId="19" fillId="15" borderId="125" xfId="0" applyFont="1" applyFill="1" applyBorder="1" applyAlignment="1" applyProtection="1">
      <alignment horizontal="center" vertical="center" wrapText="1"/>
      <protection locked="0"/>
    </xf>
    <xf numFmtId="0" fontId="19" fillId="15" borderId="125" xfId="0" applyFont="1" applyFill="1" applyBorder="1" applyAlignment="1" applyProtection="1">
      <alignment vertical="center" wrapText="1"/>
      <protection locked="0"/>
    </xf>
    <xf numFmtId="0" fontId="19" fillId="2" borderId="126" xfId="0" applyFont="1" applyFill="1" applyBorder="1" applyAlignment="1" applyProtection="1">
      <alignment horizontal="center" vertical="center" wrapText="1"/>
      <protection locked="0"/>
    </xf>
    <xf numFmtId="0" fontId="19" fillId="0" borderId="127" xfId="0" applyFont="1" applyBorder="1" applyAlignment="1" applyProtection="1">
      <alignment horizontal="center" vertical="center" wrapText="1"/>
      <protection locked="0"/>
    </xf>
    <xf numFmtId="0" fontId="19" fillId="7" borderId="127" xfId="0" applyFont="1" applyFill="1" applyBorder="1" applyAlignment="1" applyProtection="1">
      <alignment horizontal="center" vertical="center" wrapText="1"/>
      <protection locked="0"/>
    </xf>
    <xf numFmtId="0" fontId="19" fillId="0" borderId="127" xfId="0" applyFont="1" applyFill="1" applyBorder="1" applyAlignment="1" applyProtection="1">
      <alignment vertical="center" wrapText="1"/>
      <protection locked="0"/>
    </xf>
    <xf numFmtId="0" fontId="19" fillId="15" borderId="128" xfId="0" applyFont="1" applyFill="1" applyBorder="1" applyAlignment="1" applyProtection="1">
      <alignment vertical="center" wrapText="1"/>
      <protection locked="0"/>
    </xf>
    <xf numFmtId="0" fontId="6" fillId="21" borderId="0" xfId="0" applyFont="1" applyFill="1" applyBorder="1"/>
    <xf numFmtId="0" fontId="0" fillId="20" borderId="0" xfId="0" applyFont="1" applyFill="1" applyAlignment="1"/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19" fillId="0" borderId="129" xfId="0" applyFont="1" applyFill="1" applyBorder="1" applyAlignment="1" applyProtection="1">
      <alignment horizontal="center" vertical="center" wrapText="1"/>
      <protection locked="0"/>
    </xf>
    <xf numFmtId="0" fontId="19" fillId="0" borderId="130" xfId="0" applyFont="1" applyFill="1" applyBorder="1" applyAlignment="1" applyProtection="1">
      <alignment horizontal="center" vertical="center" wrapText="1"/>
      <protection locked="0"/>
    </xf>
    <xf numFmtId="0" fontId="19" fillId="0" borderId="131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103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Protection="1">
      <protection locked="0"/>
    </xf>
    <xf numFmtId="0" fontId="1" fillId="0" borderId="91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81" xfId="0" applyFont="1" applyBorder="1" applyProtection="1">
      <protection locked="0"/>
    </xf>
    <xf numFmtId="0" fontId="1" fillId="0" borderId="104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105" xfId="0" applyFont="1" applyBorder="1" applyProtection="1">
      <protection locked="0"/>
    </xf>
    <xf numFmtId="0" fontId="27" fillId="0" borderId="114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Protection="1">
      <protection locked="0"/>
    </xf>
    <xf numFmtId="0" fontId="1" fillId="0" borderId="115" xfId="0" applyFont="1" applyBorder="1" applyProtection="1"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4" fillId="8" borderId="98" xfId="0" applyFont="1" applyFill="1" applyBorder="1" applyAlignment="1" applyProtection="1">
      <alignment horizontal="left" vertical="center" wrapText="1"/>
      <protection locked="0"/>
    </xf>
    <xf numFmtId="0" fontId="24" fillId="0" borderId="103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69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Protection="1">
      <protection locked="0"/>
    </xf>
    <xf numFmtId="0" fontId="7" fillId="0" borderId="111" xfId="0" applyFont="1" applyBorder="1" applyAlignment="1" applyProtection="1">
      <alignment horizontal="left" vertical="center" wrapText="1"/>
      <protection locked="0"/>
    </xf>
    <xf numFmtId="0" fontId="1" fillId="0" borderId="112" xfId="0" applyFont="1" applyBorder="1" applyProtection="1">
      <protection locked="0"/>
    </xf>
    <xf numFmtId="0" fontId="1" fillId="0" borderId="113" xfId="0" applyFont="1" applyBorder="1" applyProtection="1"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0" fontId="1" fillId="0" borderId="94" xfId="0" applyFont="1" applyBorder="1" applyAlignment="1" applyProtection="1">
      <alignment wrapText="1"/>
      <protection locked="0"/>
    </xf>
    <xf numFmtId="0" fontId="1" fillId="0" borderId="95" xfId="0" applyFont="1" applyBorder="1" applyAlignment="1" applyProtection="1">
      <alignment wrapText="1"/>
      <protection locked="0"/>
    </xf>
    <xf numFmtId="0" fontId="1" fillId="0" borderId="94" xfId="0" applyFont="1" applyBorder="1" applyProtection="1">
      <protection locked="0"/>
    </xf>
    <xf numFmtId="0" fontId="1" fillId="0" borderId="95" xfId="0" applyFont="1" applyBorder="1" applyProtection="1">
      <protection locked="0"/>
    </xf>
    <xf numFmtId="0" fontId="19" fillId="8" borderId="98" xfId="0" applyFont="1" applyFill="1" applyBorder="1" applyAlignment="1" applyProtection="1">
      <alignment horizontal="left" vertical="center" wrapText="1"/>
      <protection locked="0"/>
    </xf>
    <xf numFmtId="0" fontId="1" fillId="0" borderId="100" xfId="0" applyFont="1" applyBorder="1" applyProtection="1">
      <protection locked="0"/>
    </xf>
    <xf numFmtId="0" fontId="7" fillId="0" borderId="68" xfId="0" applyFont="1" applyBorder="1" applyAlignment="1" applyProtection="1">
      <alignment horizontal="left" vertical="center" wrapText="1"/>
      <protection locked="0"/>
    </xf>
    <xf numFmtId="0" fontId="1" fillId="0" borderId="106" xfId="0" applyFont="1" applyBorder="1" applyProtection="1">
      <protection locked="0"/>
    </xf>
    <xf numFmtId="0" fontId="10" fillId="6" borderId="98" xfId="0" applyFont="1" applyFill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left" vertical="center" wrapText="1"/>
      <protection locked="0"/>
    </xf>
    <xf numFmtId="0" fontId="1" fillId="0" borderId="96" xfId="0" applyFont="1" applyBorder="1" applyProtection="1">
      <protection locked="0"/>
    </xf>
    <xf numFmtId="0" fontId="1" fillId="0" borderId="97" xfId="0" applyFont="1" applyBorder="1" applyProtection="1">
      <protection locked="0"/>
    </xf>
    <xf numFmtId="0" fontId="7" fillId="3" borderId="68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Alignment="1" applyProtection="1">
      <protection locked="0"/>
    </xf>
    <xf numFmtId="0" fontId="1" fillId="3" borderId="106" xfId="0" applyFont="1" applyFill="1" applyBorder="1" applyProtection="1">
      <protection locked="0"/>
    </xf>
    <xf numFmtId="0" fontId="31" fillId="13" borderId="0" xfId="0" applyFont="1" applyFill="1" applyBorder="1" applyAlignment="1" applyProtection="1">
      <alignment horizontal="left" vertical="center"/>
      <protection locked="0"/>
    </xf>
    <xf numFmtId="0" fontId="13" fillId="14" borderId="0" xfId="0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9" fillId="8" borderId="48" xfId="0" applyFont="1" applyFill="1" applyBorder="1" applyAlignment="1" applyProtection="1">
      <alignment horizontal="left" vertical="center" wrapText="1"/>
      <protection locked="0"/>
    </xf>
    <xf numFmtId="0" fontId="1" fillId="0" borderId="110" xfId="0" applyFont="1" applyBorder="1" applyProtection="1">
      <protection locked="0"/>
    </xf>
    <xf numFmtId="0" fontId="1" fillId="0" borderId="116" xfId="0" applyFont="1" applyBorder="1" applyProtection="1">
      <protection locked="0"/>
    </xf>
    <xf numFmtId="0" fontId="1" fillId="0" borderId="95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0" fillId="2" borderId="68" xfId="0" applyFont="1" applyFill="1" applyBorder="1" applyAlignment="1" applyProtection="1">
      <alignment horizontal="left" vertical="center"/>
      <protection locked="0"/>
    </xf>
    <xf numFmtId="0" fontId="30" fillId="2" borderId="101" xfId="0" applyFont="1" applyFill="1" applyBorder="1" applyAlignment="1" applyProtection="1">
      <alignment horizontal="left" vertical="top" wrapText="1"/>
      <protection locked="0"/>
    </xf>
    <xf numFmtId="0" fontId="1" fillId="0" borderId="102" xfId="0" applyFont="1" applyBorder="1" applyProtection="1">
      <protection locked="0"/>
    </xf>
    <xf numFmtId="0" fontId="13" fillId="14" borderId="0" xfId="0" applyFont="1" applyFill="1" applyBorder="1" applyAlignment="1" applyProtection="1">
      <alignment horizontal="center" vertical="center"/>
      <protection locked="0"/>
    </xf>
    <xf numFmtId="14" fontId="31" fillId="13" borderId="0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2" borderId="68" xfId="0" applyFont="1" applyFill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28" fillId="2" borderId="70" xfId="0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27" fillId="0" borderId="68" xfId="0" applyFont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30" fillId="2" borderId="0" xfId="0" applyFont="1" applyFill="1" applyBorder="1" applyAlignment="1" applyProtection="1">
      <alignment horizontal="left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17" fillId="11" borderId="25" xfId="0" applyFont="1" applyFill="1" applyBorder="1" applyAlignment="1" applyProtection="1">
      <alignment horizontal="center" vertical="center"/>
      <protection locked="0"/>
    </xf>
    <xf numFmtId="0" fontId="17" fillId="11" borderId="26" xfId="0" applyFont="1" applyFill="1" applyBorder="1" applyAlignment="1" applyProtection="1">
      <alignment horizontal="center" vertical="center"/>
      <protection locked="0"/>
    </xf>
    <xf numFmtId="0" fontId="25" fillId="12" borderId="28" xfId="0" applyFont="1" applyFill="1" applyBorder="1" applyAlignment="1" applyProtection="1">
      <alignment horizontal="center"/>
      <protection locked="0"/>
    </xf>
    <xf numFmtId="0" fontId="25" fillId="12" borderId="29" xfId="0" applyFont="1" applyFill="1" applyBorder="1" applyAlignment="1" applyProtection="1">
      <alignment horizontal="center"/>
      <protection locked="0"/>
    </xf>
    <xf numFmtId="0" fontId="25" fillId="12" borderId="30" xfId="0" applyFont="1" applyFill="1" applyBorder="1" applyAlignment="1" applyProtection="1">
      <alignment horizontal="center"/>
      <protection locked="0"/>
    </xf>
    <xf numFmtId="0" fontId="22" fillId="8" borderId="101" xfId="0" applyFont="1" applyFill="1" applyBorder="1" applyAlignment="1" applyProtection="1">
      <alignment horizontal="left" vertical="center" wrapText="1"/>
      <protection locked="0"/>
    </xf>
    <xf numFmtId="0" fontId="26" fillId="18" borderId="33" xfId="0" applyFont="1" applyFill="1" applyBorder="1" applyProtection="1">
      <protection locked="0"/>
    </xf>
    <xf numFmtId="0" fontId="10" fillId="19" borderId="98" xfId="0" applyFont="1" applyFill="1" applyBorder="1" applyAlignment="1" applyProtection="1">
      <alignment horizontal="center" vertical="center" wrapText="1"/>
      <protection locked="0"/>
    </xf>
    <xf numFmtId="0" fontId="1" fillId="17" borderId="99" xfId="0" applyFont="1" applyFill="1" applyBorder="1" applyProtection="1">
      <protection locked="0"/>
    </xf>
    <xf numFmtId="0" fontId="1" fillId="17" borderId="66" xfId="0" applyFont="1" applyFill="1" applyBorder="1" applyProtection="1">
      <protection locked="0"/>
    </xf>
    <xf numFmtId="0" fontId="1" fillId="17" borderId="92" xfId="0" applyFont="1" applyFill="1" applyBorder="1" applyProtection="1">
      <protection locked="0"/>
    </xf>
    <xf numFmtId="0" fontId="7" fillId="0" borderId="107" xfId="0" applyFont="1" applyBorder="1" applyAlignment="1" applyProtection="1">
      <alignment horizontal="left" vertical="center" wrapText="1"/>
      <protection locked="0"/>
    </xf>
    <xf numFmtId="0" fontId="1" fillId="0" borderId="108" xfId="0" applyFont="1" applyBorder="1" applyProtection="1">
      <protection locked="0"/>
    </xf>
    <xf numFmtId="0" fontId="1" fillId="0" borderId="109" xfId="0" applyFont="1" applyBorder="1" applyProtection="1"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7620</xdr:rowOff>
    </xdr:from>
    <xdr:to>
      <xdr:col>20</xdr:col>
      <xdr:colOff>68580</xdr:colOff>
      <xdr:row>5</xdr:row>
      <xdr:rowOff>53340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7620"/>
          <a:ext cx="5996940" cy="9677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Relatório Segurança do Observador FPAK do Campeonato Portugal Ralis 2022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6"/>
  <sheetViews>
    <sheetView tabSelected="1" view="pageBreakPreview" zoomScale="180" zoomScaleNormal="100" zoomScaleSheetLayoutView="180" workbookViewId="0">
      <selection activeCell="L18" sqref="L18"/>
    </sheetView>
  </sheetViews>
  <sheetFormatPr defaultColWidth="15.140625" defaultRowHeight="15" customHeight="1"/>
  <cols>
    <col min="1" max="1" width="6.42578125" style="110" customWidth="1"/>
    <col min="2" max="2" width="5.5703125" style="110" customWidth="1"/>
    <col min="3" max="3" width="8" style="110" customWidth="1"/>
    <col min="4" max="4" width="7.5703125" style="110" customWidth="1"/>
    <col min="5" max="6" width="5.5703125" style="110" customWidth="1"/>
    <col min="7" max="7" width="6.85546875" style="110" customWidth="1"/>
    <col min="8" max="12" width="5.28515625" style="110" customWidth="1"/>
    <col min="13" max="13" width="6.42578125" style="110" bestFit="1" customWidth="1"/>
    <col min="14" max="14" width="5.140625" style="110" customWidth="1"/>
    <col min="15" max="15" width="7.5703125" style="110" customWidth="1"/>
    <col min="16" max="16" width="7.28515625" style="110" customWidth="1"/>
    <col min="17" max="21" width="2.85546875" style="110" customWidth="1"/>
    <col min="22" max="22" width="4.28515625" customWidth="1"/>
    <col min="23" max="24" width="4.7109375" bestFit="1" customWidth="1"/>
    <col min="25" max="34" width="8" customWidth="1"/>
  </cols>
  <sheetData>
    <row r="1" spans="1:34">
      <c r="A1" s="239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204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20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204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20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>
      <c r="A6" s="227" t="s">
        <v>0</v>
      </c>
      <c r="B6" s="204"/>
      <c r="C6" s="204"/>
      <c r="D6" s="226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>
      <c r="A7" s="238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227" t="s">
        <v>1</v>
      </c>
      <c r="B8" s="204"/>
      <c r="C8" s="204"/>
      <c r="D8" s="204"/>
      <c r="E8" s="226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>
      <c r="A9" s="238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>
      <c r="A10" s="227" t="s">
        <v>2</v>
      </c>
      <c r="B10" s="204"/>
      <c r="C10" s="204"/>
      <c r="D10" s="204"/>
      <c r="E10" s="245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>
      <c r="A12" s="227" t="s">
        <v>3</v>
      </c>
      <c r="B12" s="204"/>
      <c r="C12" s="204"/>
      <c r="D12" s="204"/>
      <c r="E12" s="226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>
      <c r="A13" s="238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>
      <c r="A14" s="227" t="s">
        <v>4</v>
      </c>
      <c r="B14" s="204"/>
      <c r="C14" s="204"/>
      <c r="D14" s="204"/>
      <c r="E14" s="204"/>
      <c r="F14" s="226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>
      <c r="A15" s="23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>
      <c r="A16" s="244" t="s">
        <v>5</v>
      </c>
      <c r="B16" s="204"/>
      <c r="C16" s="204"/>
      <c r="D16" s="204"/>
      <c r="E16" s="204"/>
      <c r="F16" s="204"/>
      <c r="G16" s="204"/>
      <c r="H16" s="245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>
      <c r="A17" s="240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>
      <c r="A18" s="227" t="s">
        <v>6</v>
      </c>
      <c r="B18" s="204"/>
      <c r="C18" s="204"/>
      <c r="D18" s="204"/>
      <c r="E18" s="204"/>
      <c r="F18" s="204"/>
      <c r="G18" s="204"/>
      <c r="H18" s="204"/>
      <c r="I18" s="19" t="s">
        <v>7</v>
      </c>
      <c r="J18" s="20" t="s">
        <v>63</v>
      </c>
      <c r="K18" s="21" t="s">
        <v>8</v>
      </c>
      <c r="L18" s="20"/>
      <c r="M18" s="22"/>
      <c r="N18" s="23"/>
      <c r="O18" s="24"/>
      <c r="P18" s="240"/>
      <c r="Q18" s="204"/>
      <c r="R18" s="23"/>
      <c r="S18" s="23"/>
      <c r="T18" s="23"/>
      <c r="U18" s="2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>
      <c r="A19" s="25"/>
      <c r="B19" s="25"/>
      <c r="C19" s="25"/>
      <c r="D19" s="25"/>
      <c r="E19" s="25"/>
      <c r="F19" s="25"/>
      <c r="G19" s="25"/>
      <c r="H19" s="25"/>
      <c r="I19" s="26"/>
      <c r="J19" s="27"/>
      <c r="K19" s="28"/>
      <c r="L19" s="27"/>
      <c r="M19" s="16"/>
      <c r="N19" s="16"/>
      <c r="O19" s="24"/>
      <c r="P19" s="29"/>
      <c r="Q19" s="29"/>
      <c r="R19" s="23"/>
      <c r="S19" s="23"/>
      <c r="T19" s="23"/>
      <c r="U19" s="2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>
      <c r="A20" s="242" t="s">
        <v>9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43"/>
      <c r="V20" s="7"/>
      <c r="W20" s="7"/>
      <c r="X20" s="7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>
      <c r="A21" s="251" t="s">
        <v>10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18"/>
      <c r="V21" s="7"/>
      <c r="W21" s="7"/>
      <c r="X21" s="7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241" t="s">
        <v>11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1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241" t="s">
        <v>12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241" t="s">
        <v>13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1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255" t="s">
        <v>50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>
      <c r="A26" s="30"/>
      <c r="B26" s="30"/>
      <c r="C26" s="30"/>
      <c r="D26" s="30"/>
      <c r="E26" s="30"/>
      <c r="F26" s="30"/>
      <c r="G26" s="30"/>
      <c r="H26" s="30"/>
      <c r="I26" s="30"/>
      <c r="J26" s="168"/>
      <c r="K26" s="30"/>
      <c r="L26" s="30"/>
      <c r="M26" s="31"/>
      <c r="N26" s="31"/>
      <c r="O26" s="31"/>
      <c r="P26" s="31"/>
      <c r="Q26" s="246"/>
      <c r="R26" s="247"/>
      <c r="S26" s="247"/>
      <c r="T26" s="247"/>
      <c r="U26" s="247"/>
      <c r="V26" s="7"/>
      <c r="W26" s="7"/>
      <c r="X26" s="6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>
      <c r="A27" s="228" t="s">
        <v>51</v>
      </c>
      <c r="B27" s="229"/>
      <c r="C27" s="229"/>
      <c r="D27" s="229"/>
      <c r="E27" s="229"/>
      <c r="F27" s="229"/>
      <c r="G27" s="230"/>
      <c r="H27" s="32">
        <v>1</v>
      </c>
      <c r="I27" s="33">
        <v>2</v>
      </c>
      <c r="J27" s="34">
        <v>3</v>
      </c>
      <c r="K27" s="33">
        <v>4</v>
      </c>
      <c r="L27" s="160">
        <v>5</v>
      </c>
      <c r="M27" s="259" t="s">
        <v>52</v>
      </c>
      <c r="N27" s="268" t="s">
        <v>53</v>
      </c>
      <c r="O27" s="270" t="s">
        <v>52</v>
      </c>
      <c r="P27" s="35"/>
      <c r="Q27" s="36"/>
      <c r="R27" s="36"/>
      <c r="S27" s="36"/>
      <c r="T27" s="36"/>
      <c r="U27" s="36"/>
      <c r="V27" s="8"/>
      <c r="W27" s="8"/>
      <c r="X27" s="8"/>
      <c r="Y27" s="8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>
      <c r="A28" s="231"/>
      <c r="B28" s="232"/>
      <c r="C28" s="232"/>
      <c r="D28" s="232"/>
      <c r="E28" s="232"/>
      <c r="F28" s="232"/>
      <c r="G28" s="233"/>
      <c r="H28" s="118">
        <v>-2</v>
      </c>
      <c r="I28" s="119">
        <v>-1</v>
      </c>
      <c r="J28" s="120"/>
      <c r="K28" s="119">
        <v>2</v>
      </c>
      <c r="L28" s="161">
        <v>3</v>
      </c>
      <c r="M28" s="260"/>
      <c r="N28" s="269"/>
      <c r="O28" s="271"/>
      <c r="P28" s="37"/>
      <c r="Q28" s="36"/>
      <c r="R28" s="36"/>
      <c r="S28" s="36"/>
      <c r="T28" s="36"/>
      <c r="U28" s="36"/>
      <c r="V28" s="9"/>
      <c r="W28" s="10"/>
      <c r="X28" s="11"/>
      <c r="Y28" s="11"/>
      <c r="Z28" s="1"/>
      <c r="AA28" s="1"/>
      <c r="AB28" s="1"/>
      <c r="AC28" s="1"/>
      <c r="AD28" s="1"/>
      <c r="AE28" s="1"/>
      <c r="AF28" s="1"/>
      <c r="AG28" s="1"/>
      <c r="AH28" s="1"/>
    </row>
    <row r="29" spans="1:34" hidden="1">
      <c r="A29" s="256" t="s">
        <v>54</v>
      </c>
      <c r="B29" s="257"/>
      <c r="C29" s="257"/>
      <c r="D29" s="257"/>
      <c r="E29" s="257"/>
      <c r="F29" s="257"/>
      <c r="G29" s="258"/>
      <c r="H29" s="128" t="e">
        <f>COUNTIF(#REF!,"X")</f>
        <v>#REF!</v>
      </c>
      <c r="I29" s="38" t="e">
        <f>COUNTIF(#REF!,"X")</f>
        <v>#REF!</v>
      </c>
      <c r="J29" s="38" t="e">
        <f>COUNTIF(#REF!,"X")</f>
        <v>#REF!</v>
      </c>
      <c r="K29" s="38" t="e">
        <f>COUNTIF(#REF!,"X")</f>
        <v>#REF!</v>
      </c>
      <c r="L29" s="162" t="e">
        <f>COUNTIF(#REF!,"X")</f>
        <v>#REF!</v>
      </c>
      <c r="M29" s="128" t="e">
        <f>SUM(H29*H28)+(I29*I28)+(J29)+(K29*K28)+(L29*L28)</f>
        <v>#REF!</v>
      </c>
      <c r="N29" s="123">
        <v>2</v>
      </c>
      <c r="O29" s="124" t="e">
        <f>M29*N29</f>
        <v>#REF!</v>
      </c>
      <c r="P29" s="35"/>
      <c r="Q29" s="39"/>
      <c r="R29" s="36"/>
      <c r="S29" s="39"/>
      <c r="T29" s="36"/>
      <c r="U29" s="36"/>
      <c r="V29" s="8"/>
      <c r="W29" s="12" t="e">
        <f>SUM(H29:L29)</f>
        <v>#REF!</v>
      </c>
      <c r="X29" s="13">
        <v>10</v>
      </c>
      <c r="Y29" s="13" t="e">
        <f>W29-X29</f>
        <v>#REF!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idden="1">
      <c r="A30" s="248" t="s">
        <v>55</v>
      </c>
      <c r="B30" s="249"/>
      <c r="C30" s="249"/>
      <c r="D30" s="249"/>
      <c r="E30" s="249"/>
      <c r="F30" s="249"/>
      <c r="G30" s="250"/>
      <c r="H30" s="129">
        <f>COUNTIF(Q40:Q51,"X")</f>
        <v>0</v>
      </c>
      <c r="I30" s="40">
        <f>COUNTIF(R40:R51,"X")</f>
        <v>0</v>
      </c>
      <c r="J30" s="40">
        <f>COUNTIF(S40:S51,"X")</f>
        <v>0</v>
      </c>
      <c r="K30" s="40">
        <f>COUNTIF(T40:T51,"X")</f>
        <v>0</v>
      </c>
      <c r="L30" s="163">
        <f>COUNTIF(U40:U51,"X")</f>
        <v>0</v>
      </c>
      <c r="M30" s="129">
        <f>SUM(H30*H28)+(I30*I28)+(J30)+(K30*K28)+(L30*L28)</f>
        <v>0</v>
      </c>
      <c r="N30" s="121">
        <v>3</v>
      </c>
      <c r="O30" s="125">
        <f t="shared" ref="O30:O35" si="0">M30*N30</f>
        <v>0</v>
      </c>
      <c r="P30" s="35"/>
      <c r="Q30" s="36"/>
      <c r="R30" s="36"/>
      <c r="S30" s="36"/>
      <c r="T30" s="36"/>
      <c r="U30" s="36"/>
      <c r="V30" s="8"/>
      <c r="W30" s="12">
        <f t="shared" ref="W30:W36" si="1">SUM(H30:L30)</f>
        <v>0</v>
      </c>
      <c r="X30" s="13">
        <v>14</v>
      </c>
      <c r="Y30" s="13">
        <f t="shared" ref="Y30:Y36" si="2">W30-X30</f>
        <v>-14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idden="1">
      <c r="A31" s="126" t="s">
        <v>56</v>
      </c>
      <c r="B31" s="122"/>
      <c r="C31" s="122"/>
      <c r="D31" s="122"/>
      <c r="E31" s="122"/>
      <c r="F31" s="122"/>
      <c r="G31" s="127"/>
      <c r="H31" s="129" t="e">
        <f>COUNTIF(#REF!,"X")</f>
        <v>#REF!</v>
      </c>
      <c r="I31" s="40" t="e">
        <f>COUNTIF(#REF!,"X")</f>
        <v>#REF!</v>
      </c>
      <c r="J31" s="40" t="e">
        <f>COUNTIF(#REF!,"X")</f>
        <v>#REF!</v>
      </c>
      <c r="K31" s="40" t="e">
        <f>COUNTIF(#REF!,"X")</f>
        <v>#REF!</v>
      </c>
      <c r="L31" s="163" t="e">
        <f>COUNTIF(#REF!,"X")</f>
        <v>#REF!</v>
      </c>
      <c r="M31" s="129" t="e">
        <f>SUM(H31*H28)+(I31*I28)+(J31)+(K31*K28)+(L31*L28)</f>
        <v>#REF!</v>
      </c>
      <c r="N31" s="121">
        <v>3</v>
      </c>
      <c r="O31" s="125" t="e">
        <f t="shared" si="0"/>
        <v>#REF!</v>
      </c>
      <c r="P31" s="35"/>
      <c r="Q31" s="36"/>
      <c r="R31" s="36"/>
      <c r="S31" s="36"/>
      <c r="T31" s="36"/>
      <c r="U31" s="36"/>
      <c r="V31" s="8"/>
      <c r="W31" s="12" t="e">
        <f t="shared" si="1"/>
        <v>#REF!</v>
      </c>
      <c r="X31" s="13">
        <v>9</v>
      </c>
      <c r="Y31" s="13" t="e">
        <f t="shared" si="2"/>
        <v>#REF!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idden="1">
      <c r="A32" s="248" t="s">
        <v>57</v>
      </c>
      <c r="B32" s="249"/>
      <c r="C32" s="249"/>
      <c r="D32" s="249"/>
      <c r="E32" s="249"/>
      <c r="F32" s="249"/>
      <c r="G32" s="250"/>
      <c r="H32" s="129">
        <f>COUNTIF(Q55:Q96,"X")</f>
        <v>0</v>
      </c>
      <c r="I32" s="40">
        <f>COUNTIF(R55:R96,"X")</f>
        <v>0</v>
      </c>
      <c r="J32" s="40">
        <f>COUNTIF(S55:S96,"X")</f>
        <v>0</v>
      </c>
      <c r="K32" s="40">
        <f>COUNTIF(T55:T96,"X")</f>
        <v>0</v>
      </c>
      <c r="L32" s="163">
        <f>COUNTIF(U55:U96,"X")</f>
        <v>0</v>
      </c>
      <c r="M32" s="129">
        <f>SUM(H32*H28)+(I32*I28)+(J32)+(K32*K28)+(L32*L28)</f>
        <v>0</v>
      </c>
      <c r="N32" s="121">
        <v>8</v>
      </c>
      <c r="O32" s="125">
        <f t="shared" si="0"/>
        <v>0</v>
      </c>
      <c r="P32" s="35"/>
      <c r="Q32" s="36"/>
      <c r="R32" s="36"/>
      <c r="S32" s="36"/>
      <c r="T32" s="36"/>
      <c r="U32" s="36"/>
      <c r="V32" s="8"/>
      <c r="W32" s="12">
        <f t="shared" si="1"/>
        <v>0</v>
      </c>
      <c r="X32" s="13">
        <v>28</v>
      </c>
      <c r="Y32" s="13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idden="1">
      <c r="A33" s="248" t="s">
        <v>58</v>
      </c>
      <c r="B33" s="249"/>
      <c r="C33" s="249"/>
      <c r="D33" s="249"/>
      <c r="E33" s="249"/>
      <c r="F33" s="249"/>
      <c r="G33" s="250"/>
      <c r="H33" s="129">
        <f>COUNTIF(Q97:Q97,"X")</f>
        <v>0</v>
      </c>
      <c r="I33" s="40">
        <f>COUNTIF(R97:R97,"X")</f>
        <v>0</v>
      </c>
      <c r="J33" s="40">
        <f>COUNTIF(S97:S97,"X")</f>
        <v>0</v>
      </c>
      <c r="K33" s="40">
        <f>COUNTIF(T97:T97,"X")</f>
        <v>0</v>
      </c>
      <c r="L33" s="163">
        <f>COUNTIF(U97:U97,"X")</f>
        <v>0</v>
      </c>
      <c r="M33" s="129">
        <f>SUM(H33*H28)+(I33*I28)+(J33)+(K33*K28)+(L33*L28)</f>
        <v>0</v>
      </c>
      <c r="N33" s="121">
        <v>4</v>
      </c>
      <c r="O33" s="125">
        <f t="shared" si="0"/>
        <v>0</v>
      </c>
      <c r="P33" s="35"/>
      <c r="Q33" s="36"/>
      <c r="R33" s="36"/>
      <c r="S33" s="36"/>
      <c r="T33" s="36"/>
      <c r="U33" s="36"/>
      <c r="V33" s="8"/>
      <c r="W33" s="12">
        <f t="shared" si="1"/>
        <v>0</v>
      </c>
      <c r="X33" s="13">
        <v>36</v>
      </c>
      <c r="Y33" s="13">
        <f t="shared" si="2"/>
        <v>-36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idden="1">
      <c r="A34" s="248" t="s">
        <v>59</v>
      </c>
      <c r="B34" s="249"/>
      <c r="C34" s="249"/>
      <c r="D34" s="249"/>
      <c r="E34" s="249"/>
      <c r="F34" s="249"/>
      <c r="G34" s="250"/>
      <c r="H34" s="129" t="e">
        <f>COUNTIF(#REF!,"X")</f>
        <v>#REF!</v>
      </c>
      <c r="I34" s="40" t="e">
        <f>COUNTIF(#REF!,"X")</f>
        <v>#REF!</v>
      </c>
      <c r="J34" s="40" t="e">
        <f>COUNTIF(#REF!,"X")</f>
        <v>#REF!</v>
      </c>
      <c r="K34" s="40" t="e">
        <f>COUNTIF(#REF!,"X")</f>
        <v>#REF!</v>
      </c>
      <c r="L34" s="163" t="e">
        <f>COUNTIF(#REF!,"X")</f>
        <v>#REF!</v>
      </c>
      <c r="M34" s="129" t="e">
        <f>SUM(H34*H28)+(I34*I28)+(J34)+(K34*K28)+(L34*L28)</f>
        <v>#REF!</v>
      </c>
      <c r="N34" s="121">
        <v>5</v>
      </c>
      <c r="O34" s="125" t="e">
        <f t="shared" si="0"/>
        <v>#REF!</v>
      </c>
      <c r="P34" s="35"/>
      <c r="Q34" s="36"/>
      <c r="R34" s="36"/>
      <c r="S34" s="36"/>
      <c r="T34" s="36"/>
      <c r="U34" s="36"/>
      <c r="V34" s="8"/>
      <c r="W34" s="12" t="e">
        <f t="shared" si="1"/>
        <v>#REF!</v>
      </c>
      <c r="X34" s="13">
        <v>50</v>
      </c>
      <c r="Y34" s="13" t="e">
        <f t="shared" si="2"/>
        <v>#REF!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idden="1">
      <c r="A35" s="248" t="s">
        <v>60</v>
      </c>
      <c r="B35" s="249"/>
      <c r="C35" s="249"/>
      <c r="D35" s="249"/>
      <c r="E35" s="249"/>
      <c r="F35" s="249"/>
      <c r="G35" s="250"/>
      <c r="H35" s="129">
        <f>COUNTIF(Q100:Q112,"X")</f>
        <v>0</v>
      </c>
      <c r="I35" s="40">
        <f>COUNTIF(R100:R112,"X")</f>
        <v>0</v>
      </c>
      <c r="J35" s="40">
        <f>COUNTIF(S100:S112,"X")</f>
        <v>0</v>
      </c>
      <c r="K35" s="40">
        <f>COUNTIF(T100:T112,"X")</f>
        <v>0</v>
      </c>
      <c r="L35" s="163">
        <f>COUNTIF(U100:U112,"X")</f>
        <v>0</v>
      </c>
      <c r="M35" s="129">
        <f>SUM(H35*H28)+(I35*I28)+(J35)+(K35*K28)+(L35*L28)</f>
        <v>0</v>
      </c>
      <c r="N35" s="121">
        <v>4</v>
      </c>
      <c r="O35" s="125">
        <f t="shared" si="0"/>
        <v>0</v>
      </c>
      <c r="P35" s="35"/>
      <c r="Q35" s="36"/>
      <c r="R35" s="36"/>
      <c r="S35" s="36"/>
      <c r="T35" s="36"/>
      <c r="U35" s="36"/>
      <c r="V35" s="8"/>
      <c r="W35" s="12">
        <f t="shared" si="1"/>
        <v>0</v>
      </c>
      <c r="X35" s="13">
        <v>19</v>
      </c>
      <c r="Y35" s="13">
        <f t="shared" si="2"/>
        <v>-19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s="114" customFormat="1" hidden="1">
      <c r="A36" s="248" t="s">
        <v>65</v>
      </c>
      <c r="B36" s="249"/>
      <c r="C36" s="249"/>
      <c r="D36" s="249"/>
      <c r="E36" s="249"/>
      <c r="F36" s="249"/>
      <c r="G36" s="250"/>
      <c r="H36" s="129" t="e">
        <f>COUNTIF(#REF!,"X")</f>
        <v>#REF!</v>
      </c>
      <c r="I36" s="40" t="e">
        <f>COUNTIF(#REF!,"X")</f>
        <v>#REF!</v>
      </c>
      <c r="J36" s="40" t="e">
        <f>COUNTIF(#REF!,"X")</f>
        <v>#REF!</v>
      </c>
      <c r="K36" s="40" t="e">
        <f>COUNTIF(#REF!,"X")</f>
        <v>#REF!</v>
      </c>
      <c r="L36" s="163" t="e">
        <f>COUNTIF(#REF!,"X")</f>
        <v>#REF!</v>
      </c>
      <c r="M36" s="129" t="e">
        <f>SUM(H36*H28)+(I36*I28)+(J36)+(K36*K28)+(L36*L28)</f>
        <v>#REF!</v>
      </c>
      <c r="N36" s="121">
        <v>2</v>
      </c>
      <c r="O36" s="125" t="e">
        <f>N36*M36</f>
        <v>#REF!</v>
      </c>
      <c r="P36" s="35"/>
      <c r="Q36" s="36"/>
      <c r="R36" s="36"/>
      <c r="S36" s="36"/>
      <c r="T36" s="36"/>
      <c r="U36" s="36"/>
      <c r="V36" s="8"/>
      <c r="W36" s="12" t="e">
        <f t="shared" si="1"/>
        <v>#REF!</v>
      </c>
      <c r="X36" s="13">
        <v>5</v>
      </c>
      <c r="Y36" s="13" t="e">
        <f t="shared" si="2"/>
        <v>#REF!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s="130" customFormat="1" ht="15.75" hidden="1" thickBot="1">
      <c r="A37" s="199" t="s">
        <v>67</v>
      </c>
      <c r="B37" s="200"/>
      <c r="C37" s="200"/>
      <c r="D37" s="200"/>
      <c r="E37" s="200"/>
      <c r="F37" s="200"/>
      <c r="G37" s="201"/>
      <c r="H37" s="131" t="e">
        <f>COUNTIF(#REF!,"X")</f>
        <v>#REF!</v>
      </c>
      <c r="I37" s="132" t="e">
        <f>COUNTIF(#REF!,"X")</f>
        <v>#REF!</v>
      </c>
      <c r="J37" s="132" t="e">
        <f>COUNTIF(#REF!,"X")</f>
        <v>#REF!</v>
      </c>
      <c r="K37" s="132" t="e">
        <f>COUNTIF(#REF!,"X")</f>
        <v>#REF!</v>
      </c>
      <c r="L37" s="164" t="e">
        <f>COUNTIF(#REF!,"X")</f>
        <v>#REF!</v>
      </c>
      <c r="M37" s="131" t="e">
        <f>SUM(H37*H29)+(I37*I29)+(J37)+(K37*K29)+(L37*L29)</f>
        <v>#REF!</v>
      </c>
      <c r="N37" s="165">
        <v>2</v>
      </c>
      <c r="O37" s="166" t="e">
        <f>M37*N37</f>
        <v>#REF!</v>
      </c>
      <c r="P37" s="35"/>
      <c r="Q37" s="36"/>
      <c r="R37" s="36"/>
      <c r="S37" s="36"/>
      <c r="T37" s="36"/>
      <c r="U37" s="36"/>
      <c r="V37" s="8"/>
      <c r="W37" s="12" t="e">
        <f>SUM(H37:L37)</f>
        <v>#REF!</v>
      </c>
      <c r="X37" s="13">
        <v>5</v>
      </c>
      <c r="Y37" s="13" t="e">
        <f>W37-X37</f>
        <v>#REF!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s="169" customFormat="1" ht="15.75" hidden="1" thickBot="1">
      <c r="A38" s="199" t="s">
        <v>69</v>
      </c>
      <c r="B38" s="200"/>
      <c r="C38" s="200"/>
      <c r="D38" s="200"/>
      <c r="E38" s="200"/>
      <c r="F38" s="200"/>
      <c r="G38" s="201"/>
      <c r="H38" s="131">
        <f>COUNTIF(Q114:Q4228,"X")</f>
        <v>0</v>
      </c>
      <c r="I38" s="132" t="e">
        <f>COUNTIF(#REF!,"X")</f>
        <v>#REF!</v>
      </c>
      <c r="J38" s="132" t="e">
        <f>COUNTIF(#REF!,"X")</f>
        <v>#REF!</v>
      </c>
      <c r="K38" s="132" t="e">
        <f>COUNTIF(#REF!,"X")</f>
        <v>#REF!</v>
      </c>
      <c r="L38" s="164" t="e">
        <f>COUNTIF(#REF!,"X")</f>
        <v>#REF!</v>
      </c>
      <c r="M38" s="131" t="e">
        <f>SUM(H38*H30)+(I38*I30)+(J38)+(K38*K30)+(L38*L30)</f>
        <v>#REF!</v>
      </c>
      <c r="N38" s="165">
        <v>1</v>
      </c>
      <c r="O38" s="166" t="e">
        <f>M38*N38</f>
        <v>#REF!</v>
      </c>
      <c r="P38" s="35"/>
      <c r="Q38" s="36"/>
      <c r="R38" s="36"/>
      <c r="S38" s="36"/>
      <c r="T38" s="36"/>
      <c r="U38" s="36"/>
      <c r="V38" s="8"/>
      <c r="W38" s="12" t="e">
        <f>SUM(H38:L38)</f>
        <v>#REF!</v>
      </c>
      <c r="X38" s="13">
        <v>6</v>
      </c>
      <c r="Y38" s="13" t="e">
        <f>W38-X38</f>
        <v>#REF!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5" hidden="1" thickBo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4"/>
      <c r="M39" s="272" t="e">
        <f>SUM(O29:O38)</f>
        <v>#REF!</v>
      </c>
      <c r="N39" s="273"/>
      <c r="O39" s="274"/>
      <c r="P39" s="41"/>
      <c r="Q39" s="36"/>
      <c r="R39" s="36"/>
      <c r="S39" s="36"/>
      <c r="T39" s="36"/>
      <c r="U39" s="36"/>
      <c r="V39" s="8"/>
      <c r="W39" s="14" t="e">
        <f>SUM(W29:W36)</f>
        <v>#REF!</v>
      </c>
      <c r="X39" s="14">
        <f>SUM(X29:X36)</f>
        <v>171</v>
      </c>
      <c r="Y39" s="8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7.5" customHeight="1" thickBo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6"/>
      <c r="N40" s="16"/>
      <c r="O40" s="16"/>
      <c r="P40" s="16"/>
      <c r="Q40" s="16"/>
      <c r="R40" s="16"/>
      <c r="S40" s="16"/>
      <c r="T40" s="16"/>
      <c r="U40" s="16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6.5" thickTop="1" thickBot="1">
      <c r="A41" s="56">
        <v>13</v>
      </c>
      <c r="B41" s="202" t="s">
        <v>14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216"/>
      <c r="Q41" s="51">
        <v>1</v>
      </c>
      <c r="R41" s="52">
        <v>2</v>
      </c>
      <c r="S41" s="53">
        <v>3</v>
      </c>
      <c r="T41" s="66">
        <v>4</v>
      </c>
      <c r="U41" s="68">
        <v>5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>
      <c r="A42" s="58" t="s">
        <v>76</v>
      </c>
      <c r="B42" s="207" t="s">
        <v>15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9"/>
      <c r="Q42" s="45"/>
      <c r="R42" s="46"/>
      <c r="S42" s="134"/>
      <c r="T42" s="140"/>
      <c r="U42" s="140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thickBot="1">
      <c r="A43" s="58" t="s">
        <v>77</v>
      </c>
      <c r="B43" s="210" t="s">
        <v>16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4"/>
      <c r="Q43" s="47"/>
      <c r="R43" s="48"/>
      <c r="S43" s="135"/>
      <c r="T43" s="140"/>
      <c r="U43" s="140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 thickBot="1">
      <c r="A44" s="58" t="s">
        <v>78</v>
      </c>
      <c r="B44" s="210" t="s">
        <v>17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  <c r="Q44" s="47"/>
      <c r="R44" s="48"/>
      <c r="S44" s="135"/>
      <c r="T44" s="140"/>
      <c r="U44" s="140"/>
      <c r="V44" s="3"/>
      <c r="W44" s="3"/>
      <c r="X44" s="3"/>
      <c r="Y44" s="3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75" customHeight="1" thickBot="1">
      <c r="A45" s="58" t="s">
        <v>79</v>
      </c>
      <c r="B45" s="210" t="s">
        <v>18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47"/>
      <c r="R45" s="50"/>
      <c r="S45" s="136"/>
      <c r="T45" s="140"/>
      <c r="U45" s="140"/>
      <c r="V45" s="4"/>
      <c r="W45" s="4"/>
      <c r="X45" s="4"/>
      <c r="Y45" s="4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thickBot="1">
      <c r="A46" s="58" t="s">
        <v>80</v>
      </c>
      <c r="B46" s="281" t="s">
        <v>19</v>
      </c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3"/>
      <c r="Q46" s="60"/>
      <c r="R46" s="61"/>
      <c r="S46" s="137"/>
      <c r="T46" s="115"/>
      <c r="U46" s="140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customHeight="1">
      <c r="A47" s="203" t="s">
        <v>64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204"/>
      <c r="R47" s="204"/>
      <c r="S47" s="204"/>
      <c r="T47" s="204"/>
      <c r="U47" s="19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customHeight="1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7.5" customHeight="1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 customHeight="1" thickBot="1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5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7.5" customHeight="1" thickTop="1" thickBo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7.5" customHeight="1" thickTop="1" thickBot="1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0.25" thickTop="1" thickBot="1">
      <c r="A53" s="78"/>
      <c r="B53" s="219" t="s">
        <v>20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customHeight="1" thickBot="1">
      <c r="A54" s="70">
        <v>14</v>
      </c>
      <c r="B54" s="234" t="s">
        <v>21</v>
      </c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6"/>
      <c r="Q54" s="42">
        <v>1</v>
      </c>
      <c r="R54" s="43">
        <v>2</v>
      </c>
      <c r="S54" s="44">
        <v>3</v>
      </c>
      <c r="T54" s="43">
        <v>4</v>
      </c>
      <c r="U54" s="79">
        <v>5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customHeight="1" thickBot="1">
      <c r="A55" s="58" t="s">
        <v>81</v>
      </c>
      <c r="B55" s="217" t="s">
        <v>22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218"/>
      <c r="Q55" s="80"/>
      <c r="R55" s="81"/>
      <c r="S55" s="71"/>
      <c r="T55" s="85"/>
      <c r="U55" s="14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thickBot="1">
      <c r="A56" s="58" t="s">
        <v>82</v>
      </c>
      <c r="B56" s="210" t="s">
        <v>23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4"/>
      <c r="Q56" s="47"/>
      <c r="R56" s="48"/>
      <c r="S56" s="49"/>
      <c r="T56" s="139"/>
      <c r="U56" s="14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6.5" customHeight="1" thickBot="1">
      <c r="A57" s="58" t="s">
        <v>83</v>
      </c>
      <c r="B57" s="205" t="s">
        <v>49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37"/>
      <c r="Q57" s="47"/>
      <c r="R57" s="48"/>
      <c r="S57" s="49"/>
      <c r="T57" s="139"/>
      <c r="U57" s="14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thickBot="1">
      <c r="A58" s="58" t="s">
        <v>84</v>
      </c>
      <c r="B58" s="210" t="s">
        <v>24</v>
      </c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4"/>
      <c r="Q58" s="47"/>
      <c r="R58" s="48"/>
      <c r="S58" s="49"/>
      <c r="T58" s="139"/>
      <c r="U58" s="14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thickBot="1">
      <c r="A59" s="58" t="s">
        <v>85</v>
      </c>
      <c r="B59" s="210" t="s">
        <v>25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4"/>
      <c r="Q59" s="47"/>
      <c r="R59" s="48"/>
      <c r="S59" s="49"/>
      <c r="T59" s="139"/>
      <c r="U59" s="14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thickBot="1">
      <c r="A60" s="58" t="s">
        <v>86</v>
      </c>
      <c r="B60" s="210" t="s">
        <v>26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47"/>
      <c r="R60" s="48"/>
      <c r="S60" s="49"/>
      <c r="T60" s="139"/>
      <c r="U60" s="14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thickBot="1">
      <c r="A61" s="58" t="s">
        <v>87</v>
      </c>
      <c r="B61" s="220" t="s">
        <v>27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2"/>
      <c r="Q61" s="60"/>
      <c r="R61" s="74"/>
      <c r="S61" s="75"/>
      <c r="T61" s="144"/>
      <c r="U61" s="143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203" t="s">
        <v>64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204"/>
      <c r="R62" s="204"/>
      <c r="S62" s="204"/>
      <c r="T62" s="204"/>
      <c r="U62" s="19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" customHeight="1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" customHeight="1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" customHeight="1" thickBot="1">
      <c r="A65" s="193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7.5" customHeight="1" thickTop="1" thickBo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 thickTop="1" thickBot="1">
      <c r="A67" s="63">
        <v>15</v>
      </c>
      <c r="B67" s="215" t="s">
        <v>28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216"/>
      <c r="Q67" s="65">
        <v>1</v>
      </c>
      <c r="R67" s="66">
        <v>2</v>
      </c>
      <c r="S67" s="67">
        <v>3</v>
      </c>
      <c r="T67" s="66">
        <v>4</v>
      </c>
      <c r="U67" s="68">
        <v>5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 customHeight="1">
      <c r="A68" s="64" t="s">
        <v>88</v>
      </c>
      <c r="B68" s="207" t="s">
        <v>70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116"/>
      <c r="R68" s="170"/>
      <c r="S68" s="171"/>
      <c r="T68" s="117"/>
      <c r="U68" s="14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64" t="s">
        <v>89</v>
      </c>
      <c r="B69" s="210" t="s">
        <v>29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167"/>
      <c r="R69" s="73"/>
      <c r="S69" s="49"/>
      <c r="T69" s="133"/>
      <c r="U69" s="17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64" t="s">
        <v>90</v>
      </c>
      <c r="B70" s="210" t="s">
        <v>30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167"/>
      <c r="R70" s="73"/>
      <c r="S70" s="49"/>
      <c r="T70" s="133"/>
      <c r="U70" s="17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64" t="s">
        <v>91</v>
      </c>
      <c r="B71" s="210" t="s">
        <v>71</v>
      </c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167"/>
      <c r="R71" s="73"/>
      <c r="S71" s="49"/>
      <c r="T71" s="138"/>
      <c r="U71" s="173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thickBot="1">
      <c r="A72" s="64" t="s">
        <v>92</v>
      </c>
      <c r="B72" s="281" t="s">
        <v>31</v>
      </c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174"/>
      <c r="R72" s="175"/>
      <c r="S72" s="176"/>
      <c r="T72" s="177"/>
      <c r="U72" s="17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>
      <c r="A73" s="203" t="s">
        <v>64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204"/>
      <c r="R73" s="204"/>
      <c r="S73" s="204"/>
      <c r="T73" s="204"/>
      <c r="U73" s="19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" customHeight="1">
      <c r="A74" s="190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" customHeight="1">
      <c r="A75" s="190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" customHeight="1" thickBot="1">
      <c r="A76" s="193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7.5" customHeight="1" thickTop="1" thickBo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6.5" customHeight="1" thickTop="1" thickBot="1">
      <c r="A78" s="56">
        <v>16</v>
      </c>
      <c r="B78" s="215" t="s">
        <v>32</v>
      </c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216"/>
      <c r="Q78" s="65">
        <v>1</v>
      </c>
      <c r="R78" s="66">
        <v>2</v>
      </c>
      <c r="S78" s="67">
        <v>3</v>
      </c>
      <c r="T78" s="66">
        <v>4</v>
      </c>
      <c r="U78" s="68">
        <v>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4.75" customHeight="1">
      <c r="A79" s="58" t="s">
        <v>93</v>
      </c>
      <c r="B79" s="217" t="s">
        <v>33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218"/>
      <c r="Q79" s="83"/>
      <c r="R79" s="72"/>
      <c r="S79" s="69"/>
      <c r="T79" s="86"/>
      <c r="U79" s="14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>
      <c r="A80" s="54" t="s">
        <v>94</v>
      </c>
      <c r="B80" s="210" t="s">
        <v>34</v>
      </c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4"/>
      <c r="Q80" s="47"/>
      <c r="R80" s="48"/>
      <c r="S80" s="49"/>
      <c r="T80" s="139"/>
      <c r="U80" s="14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>
      <c r="A81" s="54" t="s">
        <v>95</v>
      </c>
      <c r="B81" s="210" t="s">
        <v>35</v>
      </c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4"/>
      <c r="Q81" s="47"/>
      <c r="R81" s="48"/>
      <c r="S81" s="49"/>
      <c r="T81" s="139"/>
      <c r="U81" s="14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 thickBot="1">
      <c r="A82" s="59" t="s">
        <v>96</v>
      </c>
      <c r="B82" s="220" t="s">
        <v>36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2"/>
      <c r="Q82" s="60"/>
      <c r="R82" s="74"/>
      <c r="S82" s="75"/>
      <c r="T82" s="144"/>
      <c r="U82" s="143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" customHeight="1">
      <c r="A83" s="203" t="s">
        <v>64</v>
      </c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204"/>
      <c r="R83" s="204"/>
      <c r="S83" s="204"/>
      <c r="T83" s="204"/>
      <c r="U83" s="19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" customHeight="1">
      <c r="A84" s="190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" customHeight="1">
      <c r="A85" s="190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thickBot="1">
      <c r="A86" s="193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7.5" customHeight="1" thickTop="1" thickBo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6.5" customHeight="1" thickTop="1" thickBot="1">
      <c r="A88" s="63">
        <v>17</v>
      </c>
      <c r="B88" s="215" t="s">
        <v>37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216"/>
      <c r="Q88" s="51">
        <v>1</v>
      </c>
      <c r="R88" s="52">
        <v>2</v>
      </c>
      <c r="S88" s="53">
        <v>3</v>
      </c>
      <c r="T88" s="52">
        <v>4</v>
      </c>
      <c r="U88" s="57">
        <v>5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>
      <c r="A89" s="146" t="s">
        <v>99</v>
      </c>
      <c r="B89" s="223" t="s">
        <v>66</v>
      </c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5"/>
      <c r="Q89" s="80"/>
      <c r="R89" s="82"/>
      <c r="S89" s="71"/>
      <c r="T89" s="85"/>
      <c r="U89" s="14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>
      <c r="A90" s="54" t="s">
        <v>100</v>
      </c>
      <c r="B90" s="210" t="s">
        <v>38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  <c r="Q90" s="47"/>
      <c r="R90" s="73"/>
      <c r="S90" s="49"/>
      <c r="T90" s="133"/>
      <c r="U90" s="14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>
      <c r="A91" s="54" t="s">
        <v>101</v>
      </c>
      <c r="B91" s="210" t="s">
        <v>39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  <c r="Q91" s="47"/>
      <c r="R91" s="73"/>
      <c r="S91" s="49"/>
      <c r="T91" s="133"/>
      <c r="U91" s="14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thickBot="1">
      <c r="A92" s="59" t="s">
        <v>102</v>
      </c>
      <c r="B92" s="220" t="s">
        <v>40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2"/>
      <c r="Q92" s="60"/>
      <c r="R92" s="84"/>
      <c r="S92" s="75"/>
      <c r="T92" s="87"/>
      <c r="U92" s="143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>
      <c r="A93" s="203" t="s">
        <v>64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204"/>
      <c r="R93" s="204"/>
      <c r="S93" s="204"/>
      <c r="T93" s="204"/>
      <c r="U93" s="19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>
      <c r="A94" s="190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>
      <c r="A95" s="190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thickBot="1">
      <c r="A96" s="193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5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7.5" customHeight="1" thickTop="1" thickBo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20.25" thickTop="1" thickBot="1">
      <c r="A98" s="150">
        <v>18</v>
      </c>
      <c r="B98" s="277" t="s">
        <v>41</v>
      </c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9"/>
      <c r="R98" s="279"/>
      <c r="S98" s="279"/>
      <c r="T98" s="279"/>
      <c r="U98" s="280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 customHeight="1" thickBot="1">
      <c r="A99" s="149" t="s">
        <v>97</v>
      </c>
      <c r="B99" s="275" t="s">
        <v>75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151">
        <v>1</v>
      </c>
      <c r="R99" s="152">
        <v>2</v>
      </c>
      <c r="S99" s="154">
        <v>3</v>
      </c>
      <c r="T99" s="152">
        <v>4</v>
      </c>
      <c r="U99" s="153">
        <v>5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180" customFormat="1" ht="15.75" customHeight="1" thickBot="1">
      <c r="A100" s="181" t="s">
        <v>98</v>
      </c>
      <c r="B100" s="205" t="s">
        <v>42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186"/>
      <c r="R100" s="184"/>
      <c r="S100" s="158"/>
      <c r="T100" s="184"/>
      <c r="U100" s="185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</row>
    <row r="101" spans="1:34" ht="15" customHeight="1">
      <c r="A101" s="203" t="s">
        <v>64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204"/>
      <c r="R101" s="204"/>
      <c r="S101" s="204"/>
      <c r="T101" s="204"/>
      <c r="U101" s="19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" customHeight="1">
      <c r="A102" s="190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7.5" customHeight="1">
      <c r="A103" s="190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thickBot="1">
      <c r="A104" s="193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155" customFormat="1" ht="15.75" customHeight="1" thickTop="1" thickBot="1">
      <c r="A105" s="63">
        <v>19</v>
      </c>
      <c r="B105" s="202" t="s">
        <v>74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56">
        <v>1</v>
      </c>
      <c r="R105" s="157">
        <v>2</v>
      </c>
      <c r="S105" s="158">
        <v>3</v>
      </c>
      <c r="T105" s="157">
        <v>4</v>
      </c>
      <c r="U105" s="159">
        <v>5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180" customFormat="1" ht="15.75" customHeight="1" thickBot="1">
      <c r="A106" s="182" t="s">
        <v>103</v>
      </c>
      <c r="B106" s="205" t="s">
        <v>104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183"/>
      <c r="R106" s="184"/>
      <c r="S106" s="158"/>
      <c r="T106" s="184"/>
      <c r="U106" s="185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</row>
    <row r="107" spans="1:34" s="155" customFormat="1" ht="15.75" customHeight="1">
      <c r="A107" s="203" t="s">
        <v>64</v>
      </c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204"/>
      <c r="R107" s="204"/>
      <c r="S107" s="204"/>
      <c r="T107" s="204"/>
      <c r="U107" s="19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155" customFormat="1" ht="15.75" customHeight="1">
      <c r="A108" s="190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155" customFormat="1" ht="15.75" customHeight="1">
      <c r="A109" s="190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s="155" customFormat="1" ht="15.75" customHeight="1" thickBot="1">
      <c r="A110" s="193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7.5" customHeight="1" thickTop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7.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s="114" customFormat="1" ht="6.6" customHeight="1">
      <c r="A113" s="111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s="147" customFormat="1" ht="6" customHeight="1" thickBo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16"/>
      <c r="T114" s="16"/>
      <c r="U114" s="16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s="147" customFormat="1" ht="15.75" customHeight="1" thickTop="1" thickBot="1">
      <c r="A115" s="196" t="s">
        <v>72</v>
      </c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s="147" customFormat="1" ht="15.75" customHeight="1">
      <c r="A116" s="187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s="147" customFormat="1" ht="15.75" customHeight="1">
      <c r="A117" s="190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90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90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s="5" customFormat="1" ht="15.75" customHeight="1">
      <c r="A120" s="190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s="5" customFormat="1" ht="15.75" customHeight="1">
      <c r="A121" s="190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>
      <c r="A122" s="190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8" customHeight="1">
      <c r="A123" s="190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8" customHeight="1">
      <c r="A124" s="190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190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>
      <c r="A126" s="190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>
      <c r="A127" s="190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190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190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>
      <c r="A130" s="190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>
      <c r="A131" s="190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thickBot="1">
      <c r="A132" s="193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5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6.5" thickTop="1" thickBot="1">
      <c r="A133" s="26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6.5" thickTop="1" thickBot="1">
      <c r="A134" s="196" t="s">
        <v>73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187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9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90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190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190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s="5" customFormat="1">
      <c r="A139" s="190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s="5" customFormat="1">
      <c r="A140" s="190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>
      <c r="A141" s="190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>
      <c r="A142" s="190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27" customHeight="1">
      <c r="A143" s="190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>
      <c r="A144" s="190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5">
      <c r="A145" s="190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5">
      <c r="A146" s="190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5">
      <c r="A147" s="190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5" ht="15.75" thickBot="1">
      <c r="A148" s="193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5" ht="7.5" customHeight="1" thickTop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5">
      <c r="A150" s="267" t="s">
        <v>43</v>
      </c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5">
      <c r="A151" s="266" t="s">
        <v>62</v>
      </c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5" ht="26.25" customHeight="1">
      <c r="A152" s="265" t="s">
        <v>44</v>
      </c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5" ht="15.75" customHeight="1">
      <c r="A153" s="262" t="s">
        <v>45</v>
      </c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5">
      <c r="A154" s="204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204"/>
      <c r="V154" s="1"/>
      <c r="W154" s="1"/>
      <c r="X154" s="1"/>
      <c r="Y154" s="1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5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5">
      <c r="A156" s="262" t="s">
        <v>46</v>
      </c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5">
      <c r="A157" s="204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204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5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5" ht="86.25" customHeight="1" thickBot="1">
      <c r="A159" s="262" t="s">
        <v>61</v>
      </c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5" ht="16.5" thickTop="1" thickBot="1">
      <c r="A160" s="89"/>
      <c r="B160" s="89"/>
      <c r="C160" s="89"/>
      <c r="D160" s="89"/>
      <c r="E160" s="89"/>
      <c r="F160" s="90">
        <v>1</v>
      </c>
      <c r="G160" s="91">
        <v>2</v>
      </c>
      <c r="H160" s="92">
        <v>3</v>
      </c>
      <c r="I160" s="91">
        <v>4</v>
      </c>
      <c r="J160" s="93">
        <v>5</v>
      </c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1"/>
      <c r="W160" s="1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15"/>
    </row>
    <row r="161" spans="1:35">
      <c r="A161" s="89"/>
      <c r="B161" s="89"/>
      <c r="C161" s="89"/>
      <c r="D161" s="89"/>
      <c r="E161" s="89"/>
      <c r="F161" s="94"/>
      <c r="G161" s="95" t="s">
        <v>47</v>
      </c>
      <c r="H161" s="96"/>
      <c r="I161" s="97"/>
      <c r="J161" s="98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1"/>
      <c r="W161" s="1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15"/>
    </row>
    <row r="162" spans="1:35">
      <c r="A162" s="89"/>
      <c r="B162" s="89"/>
      <c r="C162" s="89"/>
      <c r="D162" s="89"/>
      <c r="E162" s="89"/>
      <c r="F162" s="99"/>
      <c r="G162" s="100"/>
      <c r="H162" s="101" t="s">
        <v>47</v>
      </c>
      <c r="I162" s="102"/>
      <c r="J162" s="103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1"/>
      <c r="W162" s="1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15"/>
    </row>
    <row r="163" spans="1:35" ht="15" customHeight="1" thickBot="1">
      <c r="A163" s="104"/>
      <c r="B163" s="104"/>
      <c r="C163" s="104"/>
      <c r="D163" s="104"/>
      <c r="E163" s="104"/>
      <c r="F163" s="105"/>
      <c r="G163" s="106"/>
      <c r="H163" s="107"/>
      <c r="I163" s="108" t="s">
        <v>47</v>
      </c>
      <c r="J163" s="109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 s="5" customFormat="1" ht="67.5" customHeight="1" thickTop="1">
      <c r="A164" s="264" t="s">
        <v>48</v>
      </c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5" ht="15.75" thickBo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5" ht="16.5" thickTop="1" thickBot="1">
      <c r="A166" s="196" t="s">
        <v>68</v>
      </c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5">
      <c r="A167" s="187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9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5">
      <c r="A168" s="190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5" s="147" customFormat="1">
      <c r="A169" s="190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5" s="147" customFormat="1">
      <c r="A170" s="190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5" s="147" customFormat="1">
      <c r="A171" s="190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5" s="147" customFormat="1">
      <c r="A172" s="190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5" s="147" customFormat="1">
      <c r="A173" s="190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5" s="147" customFormat="1">
      <c r="A174" s="190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5" s="147" customFormat="1">
      <c r="A175" s="190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5" s="147" customFormat="1">
      <c r="A176" s="190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>
      <c r="A177" s="190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>
      <c r="A178" s="190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>
      <c r="A179" s="190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190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190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>
      <c r="A182" s="190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190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>
      <c r="A184" s="190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>
      <c r="A185" s="190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>
      <c r="A186" s="190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>
      <c r="A187" s="190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thickBot="1">
      <c r="A188" s="193"/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5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thickTop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"/>
      <c r="W707" s="1"/>
      <c r="X707" s="1"/>
      <c r="Y707" s="1"/>
    </row>
    <row r="708" spans="1:34" ht="1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"/>
      <c r="W708" s="1"/>
      <c r="X708" s="1"/>
      <c r="Y708" s="1"/>
    </row>
    <row r="709" spans="1:34" ht="1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"/>
      <c r="W709" s="1"/>
      <c r="X709" s="1"/>
      <c r="Y709" s="1"/>
    </row>
    <row r="710" spans="1:34" ht="1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"/>
      <c r="W710" s="1"/>
      <c r="X710" s="1"/>
      <c r="Y710" s="1"/>
    </row>
    <row r="711" spans="1:34" ht="1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"/>
      <c r="W711" s="1"/>
      <c r="X711" s="1"/>
      <c r="Y711" s="1"/>
    </row>
    <row r="712" spans="1:34" ht="1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"/>
      <c r="W712" s="1"/>
      <c r="X712" s="1"/>
      <c r="Y712" s="1"/>
    </row>
    <row r="713" spans="1:34" ht="1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"/>
      <c r="W713" s="1"/>
      <c r="X713" s="1"/>
      <c r="Y713" s="1"/>
    </row>
    <row r="714" spans="1:34" ht="1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"/>
      <c r="W714" s="1"/>
      <c r="X714" s="1"/>
      <c r="Y714" s="1"/>
    </row>
    <row r="715" spans="1:34" ht="1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"/>
      <c r="W715" s="1"/>
      <c r="X715" s="1"/>
      <c r="Y715" s="1"/>
    </row>
    <row r="716" spans="1:34" ht="1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"/>
      <c r="W716" s="1"/>
      <c r="X716" s="1"/>
      <c r="Y716" s="1"/>
    </row>
  </sheetData>
  <sheetProtection selectLockedCells="1" selectUnlockedCells="1"/>
  <mergeCells count="99">
    <mergeCell ref="A101:U104"/>
    <mergeCell ref="N27:N28"/>
    <mergeCell ref="O27:O28"/>
    <mergeCell ref="A30:G30"/>
    <mergeCell ref="A35:G35"/>
    <mergeCell ref="M39:O39"/>
    <mergeCell ref="B99:P99"/>
    <mergeCell ref="B98:U98"/>
    <mergeCell ref="B100:P100"/>
    <mergeCell ref="A36:G36"/>
    <mergeCell ref="B72:P72"/>
    <mergeCell ref="B58:P58"/>
    <mergeCell ref="B79:P79"/>
    <mergeCell ref="B45:P45"/>
    <mergeCell ref="B46:P46"/>
    <mergeCell ref="A47:U50"/>
    <mergeCell ref="A159:U159"/>
    <mergeCell ref="A164:U164"/>
    <mergeCell ref="A152:U152"/>
    <mergeCell ref="A135:U148"/>
    <mergeCell ref="A151:U151"/>
    <mergeCell ref="A150:U150"/>
    <mergeCell ref="A153:U155"/>
    <mergeCell ref="A116:U132"/>
    <mergeCell ref="A133:U133"/>
    <mergeCell ref="A134:U134"/>
    <mergeCell ref="A156:U158"/>
    <mergeCell ref="A115:U115"/>
    <mergeCell ref="Q26:U26"/>
    <mergeCell ref="A33:G33"/>
    <mergeCell ref="A34:G34"/>
    <mergeCell ref="H16:U16"/>
    <mergeCell ref="B41:P41"/>
    <mergeCell ref="A21:U21"/>
    <mergeCell ref="A39:L39"/>
    <mergeCell ref="A25:U25"/>
    <mergeCell ref="A29:G29"/>
    <mergeCell ref="A32:G32"/>
    <mergeCell ref="A37:G37"/>
    <mergeCell ref="M27:M28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6:C6"/>
    <mergeCell ref="F14:U14"/>
    <mergeCell ref="A14:E14"/>
    <mergeCell ref="A27:G28"/>
    <mergeCell ref="B78:P78"/>
    <mergeCell ref="B54:P54"/>
    <mergeCell ref="B57:P57"/>
    <mergeCell ref="A73:U76"/>
    <mergeCell ref="B67:P67"/>
    <mergeCell ref="A62:U65"/>
    <mergeCell ref="B68:P68"/>
    <mergeCell ref="B69:P69"/>
    <mergeCell ref="B70:P70"/>
    <mergeCell ref="B59:P59"/>
    <mergeCell ref="B60:P60"/>
    <mergeCell ref="B61:P61"/>
    <mergeCell ref="B43:P43"/>
    <mergeCell ref="B81:P81"/>
    <mergeCell ref="A83:U86"/>
    <mergeCell ref="B92:P92"/>
    <mergeCell ref="B82:P82"/>
    <mergeCell ref="B90:P90"/>
    <mergeCell ref="B89:P89"/>
    <mergeCell ref="A167:U188"/>
    <mergeCell ref="A166:U166"/>
    <mergeCell ref="A38:G38"/>
    <mergeCell ref="B105:P105"/>
    <mergeCell ref="A107:U110"/>
    <mergeCell ref="B106:P106"/>
    <mergeCell ref="B42:P42"/>
    <mergeCell ref="B44:P44"/>
    <mergeCell ref="A93:U96"/>
    <mergeCell ref="B91:P91"/>
    <mergeCell ref="B88:P88"/>
    <mergeCell ref="B55:P55"/>
    <mergeCell ref="B56:P56"/>
    <mergeCell ref="B71:P71"/>
    <mergeCell ref="B53:U53"/>
    <mergeCell ref="B80:P80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64" orientation="portrait" r:id="rId1"/>
  <rowBreaks count="1" manualBreakCount="1">
    <brk id="96" max="20" man="1"/>
  </rowBreaks>
  <ignoredErrors>
    <ignoredError sqref="H29:I29 O30:O35 O29" unlockedFormula="1"/>
    <ignoredError sqref="H30:J35 K29:M29 K31:M31 K33:N33 K32:M32 K35:M35 K34:M34 K30:M30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3" ma:contentTypeDescription="Create a new document." ma:contentTypeScope="" ma:versionID="afe54eecea4d21594ded20414702a610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e875422d31cefddc5d172f8f5fa88cf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96B8F-DA02-425A-BEEE-C3045F2FD1C2}"/>
</file>

<file path=customXml/itemProps2.xml><?xml version="1.0" encoding="utf-8"?>
<ds:datastoreItem xmlns:ds="http://schemas.openxmlformats.org/officeDocument/2006/customXml" ds:itemID="{772C499D-1291-4AFF-9206-18A3A9538D96}"/>
</file>

<file path=customXml/itemProps3.xml><?xml version="1.0" encoding="utf-8"?>
<ds:datastoreItem xmlns:ds="http://schemas.openxmlformats.org/officeDocument/2006/customXml" ds:itemID="{47BAF2B3-5378-4415-B0F2-C21C0E35C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Relatório</vt:lpstr>
      <vt:lpstr>Folha1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2022-03-11T10:21:59Z</cp:lastPrinted>
  <dcterms:created xsi:type="dcterms:W3CDTF">2017-02-10T13:34:01Z</dcterms:created>
  <dcterms:modified xsi:type="dcterms:W3CDTF">2022-05-09T10:34:12Z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